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11760"/>
  </bookViews>
  <sheets>
    <sheet name="ProgFin-POReg y POCS" sheetId="6" r:id="rId1"/>
    <sheet name="IndProd-POReg y POCS" sheetId="7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7" i="7" l="1"/>
  <c r="V16" i="7"/>
  <c r="V15" i="7"/>
  <c r="V13" i="7"/>
  <c r="V12" i="7"/>
  <c r="V11" i="7"/>
  <c r="V9" i="7"/>
  <c r="V8" i="7"/>
  <c r="V6" i="7"/>
  <c r="V25" i="6"/>
  <c r="V24" i="6"/>
  <c r="V23" i="6"/>
  <c r="V22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V20" i="6"/>
  <c r="V19" i="6"/>
  <c r="V18" i="6"/>
  <c r="V17" i="6"/>
  <c r="V16" i="6"/>
  <c r="V15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V13" i="6"/>
  <c r="V12" i="6"/>
  <c r="V11" i="6"/>
  <c r="V10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V8" i="6"/>
  <c r="V7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V6" i="6" s="1"/>
  <c r="B6" i="6"/>
  <c r="V21" i="6" l="1"/>
  <c r="V14" i="6"/>
  <c r="V9" i="6"/>
</calcChain>
</file>

<file path=xl/connections.xml><?xml version="1.0" encoding="utf-8"?>
<connections xmlns="http://schemas.openxmlformats.org/spreadsheetml/2006/main">
  <connection id="1" sourceFile="G:\COMUN\1 Período 2014-2020\2 Programación 2014-2020\24 BDATOS_PROG\9_BDatos_PO\EXCELSoporte_Base.accdb" keepAlive="1" name="EXCELSoporte_Base" type="5" refreshedVersion="5" background="1" saveData="1">
    <dbPr connection="Provider=Microsoft.ACE.OLEDB.12.0;User ID=Admin;Data Source=G:\COMUN\1 Período 2014-2020\2 Programación 2014-2020\24 BDATOS_PROG\9_BDatos_PO\EXCELSoporte_Base.accdb;Mode=Share Deny Write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2_POEPOTCE_lsan01_ps01_Gasto_PubPriv" commandType="3"/>
  </connection>
  <connection id="2" sourceFile="G:\COMUN\1 Período 2014-2020\2 Programación 2014-2020\24 BDATOS_PROG\9_BDatos_PO\EXCELSoporte_Base.accdb" keepAlive="1" name="EXCELSoporte_Base1" type="5" refreshedVersion="5" background="1" saveData="1">
    <dbPr connection="Provider=Microsoft.ACE.OLEDB.12.0;User ID=Admin;Data Source=G:\COMUN\1 Período 2014-2020\2 Programación 2014-2020\24 BDATOS_PROG\9_BDatos_PO\EXCELSoporte_Base.accdb;Mode=Share Deny Write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3_PO_IndReal_lsan01_ps01_IndProductividad" commandType="3"/>
  </connection>
  <connection id="3" sourceFile="G:\COMUN\1 Período 2014-2020\2 Programación 2014-2020\24 BDATOS_PROG\9_BDatos_PO\EXCELSoporte_Base.accdb" keepAlive="1" name="EXCELSoporte_Base2" type="5" refreshedVersion="5" background="1" saveData="1">
    <dbPr connection="Provider=Microsoft.ACE.OLEDB.12.0;User ID=Admin;Data Source=G:\COMUN\1 Período 2014-2020\2 Programación 2014-2020\24 BDATOS_PROG\9_BDatos_PO\EXCELSoporte_Base.accdb;Mode=Share Deny Write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4_PO_IndResult_lsan01_ps01_IndResultado" commandType="3"/>
  </connection>
  <connection id="4" sourceFile="G:\COMUN\1 Período 2014-2020\2 Programación 2014-2020\24 BDATOS_PROG\9_BDatos_PO\EXCELSoporte_Base.accdb" keepAlive="1" name="ObtDatFinan" type="5" refreshedVersion="5" background="1" saveData="1">
    <dbPr connection="Provider=Microsoft.ACE.OLEDB.12.0;User ID=Admin;Data Source=G:\COMUN\1 Período 2014-2020\2 Programación 2014-2020\24 BDATOS_PROG\9_BDatos_PO\EXCELSoporte_Base.accdb;Mode=Share Deny Write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1_POCI_lsan01_ps01_general" commandType="3"/>
  </connection>
</connections>
</file>

<file path=xl/sharedStrings.xml><?xml version="1.0" encoding="utf-8"?>
<sst xmlns="http://schemas.openxmlformats.org/spreadsheetml/2006/main" count="80" uniqueCount="76">
  <si>
    <t>Suma de Imp_AyFED</t>
  </si>
  <si>
    <t>(CE005) Electricidad (almacenamiento y transmisión)</t>
  </si>
  <si>
    <t>(CE009) Energías renovables: eólica</t>
  </si>
  <si>
    <t>(CE010) Energías renovables: solar</t>
  </si>
  <si>
    <t>(CE011) Energía renovables: biomasa</t>
  </si>
  <si>
    <t>(CE012) Otras energías renovables (incluida hidroeléctrica, geotérmica y marina) e integración de energías renovables (incluido el almacenamiento, la conversión de electricidad en gas y las infraestructuras de hidrogeno renovable).</t>
  </si>
  <si>
    <t>(CE013) Renovación de las infraestructuras públicas con objeto de la eficiencia energética, proyectos de demostración y medidas de apoyo</t>
  </si>
  <si>
    <t>(CE014) Renovación del parque inmobiliario existente con objeto de la eficiencia energética, proyectos de demostración y medidas de apoyo</t>
  </si>
  <si>
    <t>(CE043) Infraestructura y fomento de transporte urbano limpio (incluidos equipos y material rodante)</t>
  </si>
  <si>
    <t>(CE044) Sistemas de transporte inteligentes (incluyendo la introducción de la gestión de la demanda, los sistemas de telepeaje y los sistemas informáticos de información y control)</t>
  </si>
  <si>
    <t>(CE069) Apoyo a procesos productivos respetuosos del medio ambiente y eficacia en el uso de los recursos en las PYME</t>
  </si>
  <si>
    <t>(CE090) Carriles para bicicletas y caminos peatonales</t>
  </si>
  <si>
    <t>(AN) Programa Operativo de Andalucia</t>
  </si>
  <si>
    <t>(AR) Programa Operativo de Aragon</t>
  </si>
  <si>
    <t>(AS) Programa Operativo de Asturias</t>
  </si>
  <si>
    <t>(BB) Programa Operativo de Islas Baleares</t>
  </si>
  <si>
    <t>(CE) Programa Operativo de Ceuta</t>
  </si>
  <si>
    <t>(CL) Programa Operativo de Castilla y Leon</t>
  </si>
  <si>
    <t>(CM) Programa Operativo de Castilla-La Mancha</t>
  </si>
  <si>
    <t>(CN) Programa Operativo de Cantabria</t>
  </si>
  <si>
    <t>(CT) Programa Operativo de Cataluña</t>
  </si>
  <si>
    <t>(CV) Programa Operativo de Valencia</t>
  </si>
  <si>
    <t>(EU) Programa Operativo de Pais Vasco</t>
  </si>
  <si>
    <t>(EX) Programa Operativo de Extremadura</t>
  </si>
  <si>
    <t>(GA) Programa Operativo de Galicia</t>
  </si>
  <si>
    <t>(IC) Programa Operativo de Canarias</t>
  </si>
  <si>
    <t>(LR) Programa Operativo de La Rioja</t>
  </si>
  <si>
    <t>(MD) Programa Operativo de Madrid</t>
  </si>
  <si>
    <t>(ME) Programa Operativo de Melilla</t>
  </si>
  <si>
    <t>(MU) Programa Operativo de Murcia</t>
  </si>
  <si>
    <t>(NA) Programa Operativo de Navarra</t>
  </si>
  <si>
    <t>(CE015) Sistemas de distribución de energía inteligentes de media y baja tensión (incluyendo redes inteligentes y sistemas de TIC)</t>
  </si>
  <si>
    <t>(CE036) Transporte multimodal</t>
  </si>
  <si>
    <t>(CE068) Eficiencia energética y proyectos de demostración en PYME y medidas de apoyo</t>
  </si>
  <si>
    <t>(CE070) Fomento de la eficiencia energética en las grandes empresas</t>
  </si>
  <si>
    <t>(CE071) Desarrollo y promoción de empresas especializadas en prestación de servicios que contribuyen a la economía con bajas emisiones de carbono y a la resistencia al cambio climático (incluyendo el apoyo a dichos servicios)</t>
  </si>
  <si>
    <t>REDES</t>
  </si>
  <si>
    <t>RENOVABLES</t>
  </si>
  <si>
    <t>EFICIENCIA</t>
  </si>
  <si>
    <t>TRANSPORTE SOSTENIBLE</t>
  </si>
  <si>
    <t>TOTAL</t>
  </si>
  <si>
    <t>Suma de VlInd_Prod</t>
  </si>
  <si>
    <t>(C030) Capacidad adicional para producir energía renovable (MW)</t>
  </si>
  <si>
    <t>(C031) Número de hogares con mejor consumo energético (Hogares)</t>
  </si>
  <si>
    <t>(C032) Reducción del consumo anual de energía primaria en edificios públicos (kWh/año)</t>
  </si>
  <si>
    <t>(C034) Reducción  anual estimada de gases efecto invernadero (GEI) (Toneladas equivalentes de CO2/año)</t>
  </si>
  <si>
    <t>(E001) Reducción del consumo de energía final en infraestructuras públicas o Empresas (ktep/año)</t>
  </si>
  <si>
    <t>(E007) Capacidad adicional de producción y  distribución de energía renovable para usos térmicos (Ktep/año)</t>
  </si>
  <si>
    <t>(E008) Longitud de pistas para bicicletas y senderos (kms)</t>
  </si>
  <si>
    <t>(E028) Número de vehículos de transporte eficientes adquiridos (Número de Vehículos)</t>
  </si>
  <si>
    <t>(E052) Número de Puntos de recarga de vehiculos electricos (Número)</t>
  </si>
  <si>
    <t>REDUCCIÓN EMISIONES</t>
  </si>
  <si>
    <t xml:space="preserve">(AN) </t>
  </si>
  <si>
    <t xml:space="preserve">(AR) </t>
  </si>
  <si>
    <t xml:space="preserve">(AS) </t>
  </si>
  <si>
    <t xml:space="preserve">(BB) </t>
  </si>
  <si>
    <t xml:space="preserve">(CE) </t>
  </si>
  <si>
    <t xml:space="preserve">(CL) </t>
  </si>
  <si>
    <t xml:space="preserve">(CM) </t>
  </si>
  <si>
    <t xml:space="preserve">(CN) </t>
  </si>
  <si>
    <t xml:space="preserve">(CT) </t>
  </si>
  <si>
    <t xml:space="preserve">(CV) </t>
  </si>
  <si>
    <t xml:space="preserve">(EU) </t>
  </si>
  <si>
    <t xml:space="preserve">(EX) </t>
  </si>
  <si>
    <t xml:space="preserve">(GA) </t>
  </si>
  <si>
    <t xml:space="preserve">(IC) </t>
  </si>
  <si>
    <t xml:space="preserve">(LR) </t>
  </si>
  <si>
    <t xml:space="preserve">(MD) </t>
  </si>
  <si>
    <t xml:space="preserve">(ME) </t>
  </si>
  <si>
    <t xml:space="preserve">(MU) </t>
  </si>
  <si>
    <t xml:space="preserve">(NA) </t>
  </si>
  <si>
    <t>POCS</t>
  </si>
  <si>
    <t>(POCS)</t>
  </si>
  <si>
    <t>Ayuda FEDER asignada al OT4 por Programa Operativo y Campo de Intervención</t>
  </si>
  <si>
    <r>
      <t xml:space="preserve">Indicadores de Productividad del OT4 por Programa Operativo </t>
    </r>
    <r>
      <rPr>
        <b/>
        <u/>
        <sz val="8"/>
        <rFont val="Calibri"/>
        <family val="2"/>
        <scheme val="minor"/>
      </rPr>
      <t>(*)</t>
    </r>
  </si>
  <si>
    <t>(*) Indicadores más relevantes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</si>
</sst>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00009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3366CC"/>
      <name val="Calibri"/>
      <family val="2"/>
      <scheme val="minor"/>
    </font>
    <font>
      <b/>
      <u/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3" fontId="3" fillId="0" borderId="1" xfId="0" applyNumberFormat="1" applyFont="1" applyBorder="1" applyAlignment="1">
      <alignment vertical="top"/>
    </xf>
    <xf numFmtId="3" fontId="3" fillId="0" borderId="3" xfId="0" applyNumberFormat="1" applyFont="1" applyBorder="1" applyAlignment="1">
      <alignment vertical="top"/>
    </xf>
    <xf numFmtId="3" fontId="3" fillId="0" borderId="4" xfId="0" applyNumberFormat="1" applyFont="1" applyBorder="1" applyAlignment="1">
      <alignment vertical="top"/>
    </xf>
    <xf numFmtId="3" fontId="3" fillId="0" borderId="2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3" fontId="4" fillId="0" borderId="2" xfId="0" applyNumberFormat="1" applyFont="1" applyBorder="1" applyAlignment="1">
      <alignment vertical="top" wrapText="1"/>
    </xf>
    <xf numFmtId="3" fontId="4" fillId="0" borderId="3" xfId="0" applyNumberFormat="1" applyFont="1" applyBorder="1" applyAlignment="1">
      <alignment vertical="top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3" fontId="3" fillId="0" borderId="0" xfId="0" applyNumberFormat="1" applyFont="1" applyBorder="1" applyAlignment="1">
      <alignment vertical="top"/>
    </xf>
    <xf numFmtId="3" fontId="4" fillId="0" borderId="6" xfId="0" applyNumberFormat="1" applyFont="1" applyBorder="1" applyAlignment="1">
      <alignment vertical="top"/>
    </xf>
    <xf numFmtId="3" fontId="3" fillId="0" borderId="7" xfId="0" applyNumberFormat="1" applyFont="1" applyBorder="1" applyAlignment="1">
      <alignment vertical="top"/>
    </xf>
    <xf numFmtId="3" fontId="3" fillId="0" borderId="8" xfId="0" applyNumberFormat="1" applyFont="1" applyBorder="1" applyAlignment="1">
      <alignment vertical="top"/>
    </xf>
    <xf numFmtId="3" fontId="5" fillId="0" borderId="2" xfId="0" applyNumberFormat="1" applyFont="1" applyBorder="1" applyAlignment="1">
      <alignment horizontal="left" vertical="top" wrapText="1" indent="2"/>
    </xf>
    <xf numFmtId="3" fontId="5" fillId="0" borderId="3" xfId="0" applyNumberFormat="1" applyFont="1" applyBorder="1" applyAlignment="1">
      <alignment vertical="top" wrapText="1"/>
    </xf>
    <xf numFmtId="3" fontId="5" fillId="0" borderId="4" xfId="0" applyNumberFormat="1" applyFont="1" applyBorder="1" applyAlignment="1">
      <alignment vertical="top" wrapText="1"/>
    </xf>
    <xf numFmtId="3" fontId="4" fillId="0" borderId="4" xfId="0" applyNumberFormat="1" applyFont="1" applyBorder="1" applyAlignment="1">
      <alignment vertical="top" wrapText="1"/>
    </xf>
    <xf numFmtId="0" fontId="1" fillId="0" borderId="9" xfId="0" applyFont="1" applyBorder="1" applyAlignment="1">
      <alignment wrapText="1"/>
    </xf>
    <xf numFmtId="3" fontId="3" fillId="0" borderId="3" xfId="0" applyNumberFormat="1" applyFont="1" applyBorder="1" applyAlignment="1">
      <alignment vertical="top" wrapText="1"/>
    </xf>
    <xf numFmtId="3" fontId="3" fillId="0" borderId="4" xfId="0" applyNumberFormat="1" applyFont="1" applyBorder="1" applyAlignment="1">
      <alignment vertical="top" wrapText="1"/>
    </xf>
    <xf numFmtId="0" fontId="0" fillId="0" borderId="9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3" fillId="0" borderId="10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4" fillId="0" borderId="13" xfId="0" applyFont="1" applyBorder="1" applyAlignment="1">
      <alignment horizontal="left" vertical="top" wrapText="1"/>
    </xf>
    <xf numFmtId="4" fontId="3" fillId="0" borderId="14" xfId="0" applyNumberFormat="1" applyFont="1" applyBorder="1" applyAlignment="1">
      <alignment vertical="top"/>
    </xf>
    <xf numFmtId="4" fontId="3" fillId="0" borderId="15" xfId="0" applyNumberFormat="1" applyFont="1" applyBorder="1" applyAlignment="1">
      <alignment vertical="top"/>
    </xf>
    <xf numFmtId="0" fontId="3" fillId="0" borderId="13" xfId="0" applyFont="1" applyBorder="1" applyAlignment="1">
      <alignment horizontal="left" vertical="top" wrapText="1"/>
    </xf>
    <xf numFmtId="0" fontId="4" fillId="0" borderId="13" xfId="0" applyFont="1" applyBorder="1" applyAlignment="1">
      <alignment vertical="top" wrapText="1"/>
    </xf>
    <xf numFmtId="4" fontId="3" fillId="0" borderId="14" xfId="0" applyNumberFormat="1" applyFont="1" applyBorder="1" applyAlignment="1">
      <alignment vertical="top" wrapText="1"/>
    </xf>
    <xf numFmtId="4" fontId="3" fillId="0" borderId="15" xfId="0" applyNumberFormat="1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horizontal="left" vertical="top" wrapText="1"/>
    </xf>
    <xf numFmtId="4" fontId="3" fillId="0" borderId="17" xfId="0" applyNumberFormat="1" applyFont="1" applyBorder="1" applyAlignment="1">
      <alignment vertical="top"/>
    </xf>
    <xf numFmtId="4" fontId="3" fillId="0" borderId="18" xfId="0" applyNumberFormat="1" applyFont="1" applyBorder="1" applyAlignment="1">
      <alignment vertical="top"/>
    </xf>
    <xf numFmtId="0" fontId="3" fillId="0" borderId="13" xfId="0" applyFont="1" applyBorder="1" applyAlignment="1">
      <alignment vertical="top" wrapText="1"/>
    </xf>
    <xf numFmtId="0" fontId="3" fillId="0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25"/>
  <sheetViews>
    <sheetView tabSelected="1" workbookViewId="0"/>
  </sheetViews>
  <sheetFormatPr baseColWidth="10" defaultRowHeight="15" x14ac:dyDescent="0.25"/>
  <cols>
    <col min="1" max="1" width="34.5703125" customWidth="1"/>
  </cols>
  <sheetData>
    <row r="1" spans="1:131" x14ac:dyDescent="0.25">
      <c r="A1" s="1" t="s">
        <v>73</v>
      </c>
    </row>
    <row r="2" spans="1:131" x14ac:dyDescent="0.25">
      <c r="A2" s="14"/>
      <c r="B2" s="14"/>
    </row>
    <row r="3" spans="1:131" ht="15.75" thickBot="1" x14ac:dyDescent="0.3"/>
    <row r="4" spans="1:131" x14ac:dyDescent="0.25">
      <c r="A4" s="2" t="s">
        <v>0</v>
      </c>
      <c r="B4" s="15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7"/>
    </row>
    <row r="5" spans="1:131" s="6" customFormat="1" ht="45" x14ac:dyDescent="0.25">
      <c r="A5" s="5"/>
      <c r="B5" s="19" t="s">
        <v>12</v>
      </c>
      <c r="C5" s="19" t="s">
        <v>13</v>
      </c>
      <c r="D5" s="19" t="s">
        <v>14</v>
      </c>
      <c r="E5" s="19" t="s">
        <v>15</v>
      </c>
      <c r="F5" s="19" t="s">
        <v>16</v>
      </c>
      <c r="G5" s="19" t="s">
        <v>17</v>
      </c>
      <c r="H5" s="19" t="s">
        <v>18</v>
      </c>
      <c r="I5" s="19" t="s">
        <v>19</v>
      </c>
      <c r="J5" s="19" t="s">
        <v>20</v>
      </c>
      <c r="K5" s="19" t="s">
        <v>21</v>
      </c>
      <c r="L5" s="19" t="s">
        <v>22</v>
      </c>
      <c r="M5" s="19" t="s">
        <v>23</v>
      </c>
      <c r="N5" s="19" t="s">
        <v>24</v>
      </c>
      <c r="O5" s="19" t="s">
        <v>25</v>
      </c>
      <c r="P5" s="19" t="s">
        <v>26</v>
      </c>
      <c r="Q5" s="19" t="s">
        <v>27</v>
      </c>
      <c r="R5" s="19" t="s">
        <v>28</v>
      </c>
      <c r="S5" s="19" t="s">
        <v>29</v>
      </c>
      <c r="T5" s="20" t="s">
        <v>30</v>
      </c>
      <c r="U5" s="20" t="s">
        <v>71</v>
      </c>
      <c r="V5" s="20" t="s">
        <v>40</v>
      </c>
    </row>
    <row r="6" spans="1:131" s="22" customFormat="1" x14ac:dyDescent="0.25">
      <c r="A6" s="7" t="s">
        <v>36</v>
      </c>
      <c r="B6" s="8">
        <f>+B7+B8</f>
        <v>17508296</v>
      </c>
      <c r="C6" s="8">
        <f t="shared" ref="C6:T6" si="0">+C7+C8</f>
        <v>0</v>
      </c>
      <c r="D6" s="8">
        <f t="shared" si="0"/>
        <v>0</v>
      </c>
      <c r="E6" s="8">
        <f t="shared" si="0"/>
        <v>0</v>
      </c>
      <c r="F6" s="8">
        <f t="shared" si="0"/>
        <v>0</v>
      </c>
      <c r="G6" s="8">
        <f t="shared" si="0"/>
        <v>0</v>
      </c>
      <c r="H6" s="8">
        <f t="shared" si="0"/>
        <v>0</v>
      </c>
      <c r="I6" s="8">
        <f t="shared" si="0"/>
        <v>0</v>
      </c>
      <c r="J6" s="8">
        <f t="shared" si="0"/>
        <v>2523278</v>
      </c>
      <c r="K6" s="8">
        <f t="shared" si="0"/>
        <v>0</v>
      </c>
      <c r="L6" s="8">
        <f t="shared" si="0"/>
        <v>0</v>
      </c>
      <c r="M6" s="8">
        <f t="shared" si="0"/>
        <v>0</v>
      </c>
      <c r="N6" s="8">
        <f t="shared" si="0"/>
        <v>0</v>
      </c>
      <c r="O6" s="8">
        <f t="shared" si="0"/>
        <v>0</v>
      </c>
      <c r="P6" s="8">
        <f t="shared" si="0"/>
        <v>0</v>
      </c>
      <c r="Q6" s="8">
        <f t="shared" si="0"/>
        <v>0</v>
      </c>
      <c r="R6" s="8">
        <f t="shared" si="0"/>
        <v>0</v>
      </c>
      <c r="S6" s="8">
        <f t="shared" si="0"/>
        <v>0</v>
      </c>
      <c r="T6" s="21">
        <f t="shared" si="0"/>
        <v>0</v>
      </c>
      <c r="U6" s="21">
        <v>214673300</v>
      </c>
      <c r="V6" s="21">
        <f>SUM(B6:U6)</f>
        <v>234704874</v>
      </c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</row>
    <row r="7" spans="1:131" s="25" customFormat="1" ht="22.5" x14ac:dyDescent="0.25">
      <c r="A7" s="18" t="s">
        <v>1</v>
      </c>
      <c r="B7" s="23"/>
      <c r="C7" s="23"/>
      <c r="D7" s="23"/>
      <c r="E7" s="23"/>
      <c r="F7" s="23"/>
      <c r="G7" s="23"/>
      <c r="H7" s="23"/>
      <c r="I7" s="23"/>
      <c r="J7" s="23">
        <v>2523278</v>
      </c>
      <c r="K7" s="23"/>
      <c r="L7" s="23"/>
      <c r="M7" s="23"/>
      <c r="N7" s="23"/>
      <c r="O7" s="23"/>
      <c r="P7" s="23"/>
      <c r="Q7" s="23"/>
      <c r="R7" s="23"/>
      <c r="S7" s="23"/>
      <c r="T7" s="24"/>
      <c r="U7" s="24">
        <v>214673300</v>
      </c>
      <c r="V7" s="24">
        <f t="shared" ref="V7:V25" si="1">SUM(B7:U7)</f>
        <v>217196578</v>
      </c>
      <c r="W7" s="27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</row>
    <row r="8" spans="1:131" s="6" customFormat="1" ht="45" x14ac:dyDescent="0.25">
      <c r="A8" s="18" t="s">
        <v>31</v>
      </c>
      <c r="B8" s="19">
        <v>17508296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20"/>
      <c r="U8" s="20"/>
      <c r="V8" s="20">
        <f t="shared" si="1"/>
        <v>17508296</v>
      </c>
    </row>
    <row r="9" spans="1:131" s="9" customFormat="1" x14ac:dyDescent="0.25">
      <c r="A9" s="7" t="s">
        <v>37</v>
      </c>
      <c r="B9" s="8">
        <f>SUM(B10:B13)</f>
        <v>87082339</v>
      </c>
      <c r="C9" s="8">
        <f t="shared" ref="C9:T9" si="2">SUM(C10:C13)</f>
        <v>4500000</v>
      </c>
      <c r="D9" s="8">
        <f t="shared" si="2"/>
        <v>2128468</v>
      </c>
      <c r="E9" s="8">
        <f t="shared" si="2"/>
        <v>3746010</v>
      </c>
      <c r="F9" s="8">
        <f t="shared" si="2"/>
        <v>0</v>
      </c>
      <c r="G9" s="8">
        <f t="shared" si="2"/>
        <v>10614757</v>
      </c>
      <c r="H9" s="8">
        <f t="shared" si="2"/>
        <v>3600000</v>
      </c>
      <c r="I9" s="8">
        <f t="shared" si="2"/>
        <v>0</v>
      </c>
      <c r="J9" s="8">
        <f t="shared" si="2"/>
        <v>14027703</v>
      </c>
      <c r="K9" s="8">
        <f t="shared" si="2"/>
        <v>8280000</v>
      </c>
      <c r="L9" s="8">
        <f t="shared" si="2"/>
        <v>19208906</v>
      </c>
      <c r="M9" s="8">
        <f t="shared" si="2"/>
        <v>16517356</v>
      </c>
      <c r="N9" s="8">
        <f t="shared" si="2"/>
        <v>27700000</v>
      </c>
      <c r="O9" s="8">
        <f t="shared" si="2"/>
        <v>9365797</v>
      </c>
      <c r="P9" s="8">
        <f t="shared" si="2"/>
        <v>0</v>
      </c>
      <c r="Q9" s="8">
        <f t="shared" si="2"/>
        <v>14500000</v>
      </c>
      <c r="R9" s="8">
        <f t="shared" si="2"/>
        <v>4130289</v>
      </c>
      <c r="S9" s="8">
        <f t="shared" si="2"/>
        <v>9034058</v>
      </c>
      <c r="T9" s="21">
        <f t="shared" si="2"/>
        <v>0</v>
      </c>
      <c r="U9" s="21">
        <v>415225430</v>
      </c>
      <c r="V9" s="21">
        <f t="shared" si="1"/>
        <v>649661113</v>
      </c>
    </row>
    <row r="10" spans="1:131" x14ac:dyDescent="0.25">
      <c r="A10" s="18" t="s">
        <v>2</v>
      </c>
      <c r="B10" s="3">
        <v>674888</v>
      </c>
      <c r="C10" s="3">
        <v>1125000</v>
      </c>
      <c r="D10" s="3"/>
      <c r="E10" s="3">
        <v>500000</v>
      </c>
      <c r="F10" s="3"/>
      <c r="G10" s="3"/>
      <c r="H10" s="3">
        <v>252000</v>
      </c>
      <c r="I10" s="3"/>
      <c r="J10" s="3"/>
      <c r="K10" s="3"/>
      <c r="L10" s="3"/>
      <c r="M10" s="3">
        <v>2199498</v>
      </c>
      <c r="N10" s="3"/>
      <c r="O10" s="3">
        <v>2341448</v>
      </c>
      <c r="P10" s="3"/>
      <c r="Q10" s="3"/>
      <c r="R10" s="3"/>
      <c r="S10" s="3">
        <v>903405</v>
      </c>
      <c r="T10" s="4"/>
      <c r="U10" s="4">
        <v>130776355</v>
      </c>
      <c r="V10" s="4">
        <f t="shared" si="1"/>
        <v>138772594</v>
      </c>
    </row>
    <row r="11" spans="1:131" x14ac:dyDescent="0.25">
      <c r="A11" s="18" t="s">
        <v>3</v>
      </c>
      <c r="B11" s="3">
        <v>42365558</v>
      </c>
      <c r="C11" s="3">
        <v>1125000</v>
      </c>
      <c r="D11" s="3"/>
      <c r="E11" s="3">
        <v>2285880</v>
      </c>
      <c r="F11" s="3"/>
      <c r="G11" s="3">
        <v>3912526</v>
      </c>
      <c r="H11" s="3">
        <v>468000</v>
      </c>
      <c r="I11" s="3"/>
      <c r="J11" s="3"/>
      <c r="K11" s="3"/>
      <c r="L11" s="3"/>
      <c r="M11" s="3">
        <v>2199498</v>
      </c>
      <c r="N11" s="3"/>
      <c r="O11" s="3">
        <v>4682899</v>
      </c>
      <c r="P11" s="3"/>
      <c r="Q11" s="3"/>
      <c r="R11" s="3">
        <v>4130289</v>
      </c>
      <c r="S11" s="3">
        <v>4517029</v>
      </c>
      <c r="T11" s="4"/>
      <c r="U11" s="4">
        <v>105164873</v>
      </c>
      <c r="V11" s="4">
        <f t="shared" si="1"/>
        <v>170851552</v>
      </c>
    </row>
    <row r="12" spans="1:131" x14ac:dyDescent="0.25">
      <c r="A12" s="18" t="s">
        <v>4</v>
      </c>
      <c r="B12" s="3">
        <v>39970794</v>
      </c>
      <c r="C12" s="3">
        <v>1125000</v>
      </c>
      <c r="D12" s="3">
        <v>1915621</v>
      </c>
      <c r="E12" s="3">
        <v>960130</v>
      </c>
      <c r="F12" s="3"/>
      <c r="G12" s="3">
        <v>5922928</v>
      </c>
      <c r="H12" s="3">
        <v>2412000</v>
      </c>
      <c r="I12" s="3"/>
      <c r="J12" s="3">
        <v>10232884</v>
      </c>
      <c r="K12" s="3">
        <v>6350000</v>
      </c>
      <c r="L12" s="3">
        <v>368906</v>
      </c>
      <c r="M12" s="3">
        <v>8557105</v>
      </c>
      <c r="N12" s="3">
        <v>27700000</v>
      </c>
      <c r="O12" s="3">
        <v>1170725</v>
      </c>
      <c r="P12" s="3"/>
      <c r="Q12" s="3"/>
      <c r="R12" s="3"/>
      <c r="S12" s="3">
        <v>1806812</v>
      </c>
      <c r="T12" s="4"/>
      <c r="U12" s="4">
        <v>129313783</v>
      </c>
      <c r="V12" s="4">
        <f t="shared" si="1"/>
        <v>237806688</v>
      </c>
    </row>
    <row r="13" spans="1:131" ht="67.5" x14ac:dyDescent="0.25">
      <c r="A13" s="18" t="s">
        <v>5</v>
      </c>
      <c r="B13" s="3">
        <v>4071099</v>
      </c>
      <c r="C13" s="3">
        <v>1125000</v>
      </c>
      <c r="D13" s="3">
        <v>212847</v>
      </c>
      <c r="E13" s="3"/>
      <c r="F13" s="3"/>
      <c r="G13" s="3">
        <v>779303</v>
      </c>
      <c r="H13" s="3">
        <v>468000</v>
      </c>
      <c r="I13" s="3"/>
      <c r="J13" s="3">
        <v>3794819</v>
      </c>
      <c r="K13" s="3">
        <v>1930000</v>
      </c>
      <c r="L13" s="3">
        <v>18840000</v>
      </c>
      <c r="M13" s="3">
        <v>3561255</v>
      </c>
      <c r="N13" s="3"/>
      <c r="O13" s="3">
        <v>1170725</v>
      </c>
      <c r="P13" s="3"/>
      <c r="Q13" s="3">
        <v>14500000</v>
      </c>
      <c r="R13" s="3"/>
      <c r="S13" s="3">
        <v>1806812</v>
      </c>
      <c r="T13" s="4"/>
      <c r="U13" s="4">
        <v>49970419</v>
      </c>
      <c r="V13" s="4">
        <f t="shared" si="1"/>
        <v>102230279</v>
      </c>
    </row>
    <row r="14" spans="1:131" s="9" customFormat="1" x14ac:dyDescent="0.25">
      <c r="A14" s="7" t="s">
        <v>38</v>
      </c>
      <c r="B14" s="8">
        <f>SUM(B15:B20)</f>
        <v>150687353</v>
      </c>
      <c r="C14" s="8">
        <f t="shared" ref="C14:T14" si="3">SUM(C15:C20)</f>
        <v>11111962</v>
      </c>
      <c r="D14" s="8">
        <f t="shared" si="3"/>
        <v>12991787</v>
      </c>
      <c r="E14" s="8">
        <f t="shared" si="3"/>
        <v>37688441</v>
      </c>
      <c r="F14" s="8">
        <f t="shared" si="3"/>
        <v>3012541</v>
      </c>
      <c r="G14" s="8">
        <f t="shared" si="3"/>
        <v>19031532</v>
      </c>
      <c r="H14" s="8">
        <f t="shared" si="3"/>
        <v>38920000</v>
      </c>
      <c r="I14" s="8">
        <f t="shared" si="3"/>
        <v>6538023</v>
      </c>
      <c r="J14" s="8">
        <f t="shared" si="3"/>
        <v>70080681</v>
      </c>
      <c r="K14" s="8">
        <f t="shared" si="3"/>
        <v>27500000</v>
      </c>
      <c r="L14" s="8">
        <f t="shared" si="3"/>
        <v>11918122</v>
      </c>
      <c r="M14" s="8">
        <f t="shared" si="3"/>
        <v>17706344</v>
      </c>
      <c r="N14" s="8">
        <f t="shared" si="3"/>
        <v>67700000</v>
      </c>
      <c r="O14" s="8">
        <f t="shared" si="3"/>
        <v>14048696</v>
      </c>
      <c r="P14" s="8">
        <f t="shared" si="3"/>
        <v>3742501</v>
      </c>
      <c r="Q14" s="8">
        <f t="shared" si="3"/>
        <v>20500000</v>
      </c>
      <c r="R14" s="8">
        <f t="shared" si="3"/>
        <v>2199990</v>
      </c>
      <c r="S14" s="8">
        <f t="shared" si="3"/>
        <v>13550000</v>
      </c>
      <c r="T14" s="21">
        <f t="shared" si="3"/>
        <v>4173589</v>
      </c>
      <c r="U14" s="21">
        <v>1524212225</v>
      </c>
      <c r="V14" s="21">
        <f t="shared" si="1"/>
        <v>2057313787</v>
      </c>
    </row>
    <row r="15" spans="1:131" ht="45" x14ac:dyDescent="0.25">
      <c r="A15" s="18" t="s">
        <v>6</v>
      </c>
      <c r="B15" s="3">
        <v>18798933</v>
      </c>
      <c r="C15" s="3">
        <v>9001962</v>
      </c>
      <c r="D15" s="3">
        <v>7670617</v>
      </c>
      <c r="E15" s="3">
        <v>35343372</v>
      </c>
      <c r="F15" s="3">
        <v>3012541</v>
      </c>
      <c r="G15" s="3">
        <v>10630010</v>
      </c>
      <c r="H15" s="3">
        <v>27560000</v>
      </c>
      <c r="I15" s="3">
        <v>2157291</v>
      </c>
      <c r="J15" s="3">
        <v>65572848</v>
      </c>
      <c r="K15" s="3">
        <v>12500000</v>
      </c>
      <c r="L15" s="3">
        <v>737811</v>
      </c>
      <c r="M15" s="3">
        <v>4072705</v>
      </c>
      <c r="N15" s="3"/>
      <c r="O15" s="3">
        <v>7024348</v>
      </c>
      <c r="P15" s="3">
        <v>2992501</v>
      </c>
      <c r="Q15" s="3">
        <v>20500000</v>
      </c>
      <c r="R15" s="3"/>
      <c r="S15" s="3"/>
      <c r="T15" s="4"/>
      <c r="U15" s="4">
        <v>194334755</v>
      </c>
      <c r="V15" s="4">
        <f t="shared" si="1"/>
        <v>421909694</v>
      </c>
    </row>
    <row r="16" spans="1:131" ht="45" x14ac:dyDescent="0.25">
      <c r="A16" s="18" t="s">
        <v>7</v>
      </c>
      <c r="B16" s="3">
        <v>88347251</v>
      </c>
      <c r="C16" s="3">
        <v>2110000</v>
      </c>
      <c r="D16" s="3"/>
      <c r="E16" s="3">
        <v>700000</v>
      </c>
      <c r="F16" s="3"/>
      <c r="G16" s="3">
        <v>3875162</v>
      </c>
      <c r="H16" s="3">
        <v>10560000</v>
      </c>
      <c r="I16" s="3">
        <v>3000000</v>
      </c>
      <c r="J16" s="3">
        <v>1502611</v>
      </c>
      <c r="K16" s="3"/>
      <c r="L16" s="3">
        <v>11180311</v>
      </c>
      <c r="M16" s="3">
        <v>8661687</v>
      </c>
      <c r="N16" s="3">
        <v>37700000</v>
      </c>
      <c r="O16" s="3">
        <v>7024348</v>
      </c>
      <c r="P16" s="3">
        <v>249999</v>
      </c>
      <c r="Q16" s="3"/>
      <c r="R16" s="3">
        <v>2199990</v>
      </c>
      <c r="S16" s="3"/>
      <c r="T16" s="4">
        <v>4173589</v>
      </c>
      <c r="U16" s="4">
        <v>408368580</v>
      </c>
      <c r="V16" s="4">
        <f t="shared" si="1"/>
        <v>589653528</v>
      </c>
    </row>
    <row r="17" spans="1:22" ht="22.5" x14ac:dyDescent="0.25">
      <c r="A17" s="18" t="s">
        <v>33</v>
      </c>
      <c r="B17" s="3">
        <v>13062351</v>
      </c>
      <c r="C17" s="3"/>
      <c r="D17" s="3"/>
      <c r="E17" s="3">
        <v>1645069</v>
      </c>
      <c r="F17" s="3"/>
      <c r="G17" s="3">
        <v>4526360</v>
      </c>
      <c r="H17" s="3"/>
      <c r="I17" s="3"/>
      <c r="J17" s="3"/>
      <c r="K17" s="3">
        <v>14000000</v>
      </c>
      <c r="L17" s="3"/>
      <c r="M17" s="3">
        <v>4971952</v>
      </c>
      <c r="N17" s="3">
        <v>30000000</v>
      </c>
      <c r="O17" s="3"/>
      <c r="P17" s="3"/>
      <c r="Q17" s="3"/>
      <c r="R17" s="3"/>
      <c r="S17" s="3">
        <v>13550000</v>
      </c>
      <c r="T17" s="4"/>
      <c r="U17" s="4">
        <v>921508890</v>
      </c>
      <c r="V17" s="4">
        <f t="shared" si="1"/>
        <v>1003264622</v>
      </c>
    </row>
    <row r="18" spans="1:22" ht="33.75" x14ac:dyDescent="0.25">
      <c r="A18" s="18" t="s">
        <v>10</v>
      </c>
      <c r="B18" s="3">
        <v>23947643</v>
      </c>
      <c r="C18" s="3"/>
      <c r="D18" s="3">
        <v>2181680</v>
      </c>
      <c r="E18" s="3"/>
      <c r="F18" s="3"/>
      <c r="G18" s="3"/>
      <c r="H18" s="3">
        <v>800000</v>
      </c>
      <c r="I18" s="3">
        <v>1380732</v>
      </c>
      <c r="J18" s="3">
        <v>3005222</v>
      </c>
      <c r="K18" s="3"/>
      <c r="L18" s="3"/>
      <c r="M18" s="3"/>
      <c r="N18" s="3"/>
      <c r="O18" s="3"/>
      <c r="P18" s="3">
        <v>500001</v>
      </c>
      <c r="Q18" s="3"/>
      <c r="R18" s="3"/>
      <c r="S18" s="3"/>
      <c r="T18" s="4"/>
      <c r="U18" s="4"/>
      <c r="V18" s="4">
        <f t="shared" si="1"/>
        <v>31815278</v>
      </c>
    </row>
    <row r="19" spans="1:22" ht="22.5" x14ac:dyDescent="0.25">
      <c r="A19" s="18" t="s">
        <v>34</v>
      </c>
      <c r="B19" s="3"/>
      <c r="C19" s="3"/>
      <c r="D19" s="3">
        <v>3139490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4"/>
      <c r="U19" s="4"/>
      <c r="V19" s="4">
        <f t="shared" si="1"/>
        <v>3139490</v>
      </c>
    </row>
    <row r="20" spans="1:22" ht="67.5" x14ac:dyDescent="0.25">
      <c r="A20" s="18" t="s">
        <v>35</v>
      </c>
      <c r="B20" s="3">
        <v>6531175</v>
      </c>
      <c r="C20" s="3"/>
      <c r="D20" s="3"/>
      <c r="E20" s="3"/>
      <c r="F20" s="3"/>
      <c r="G20" s="3"/>
      <c r="H20" s="3"/>
      <c r="I20" s="3"/>
      <c r="J20" s="3"/>
      <c r="K20" s="3">
        <v>1000000</v>
      </c>
      <c r="L20" s="3"/>
      <c r="M20" s="3"/>
      <c r="N20" s="3"/>
      <c r="O20" s="3"/>
      <c r="P20" s="3"/>
      <c r="Q20" s="3"/>
      <c r="R20" s="3"/>
      <c r="S20" s="3"/>
      <c r="T20" s="4"/>
      <c r="U20" s="4"/>
      <c r="V20" s="4">
        <f t="shared" si="1"/>
        <v>7531175</v>
      </c>
    </row>
    <row r="21" spans="1:22" s="9" customFormat="1" x14ac:dyDescent="0.25">
      <c r="A21" s="7" t="s">
        <v>39</v>
      </c>
      <c r="B21" s="8">
        <f>SUM(B22:B25)</f>
        <v>101368634</v>
      </c>
      <c r="C21" s="8">
        <f t="shared" ref="C21:T21" si="4">SUM(C22:C25)</f>
        <v>0</v>
      </c>
      <c r="D21" s="8">
        <f t="shared" si="4"/>
        <v>0</v>
      </c>
      <c r="E21" s="8">
        <f t="shared" si="4"/>
        <v>900000</v>
      </c>
      <c r="F21" s="8">
        <f t="shared" si="4"/>
        <v>0</v>
      </c>
      <c r="G21" s="8">
        <f t="shared" si="4"/>
        <v>0</v>
      </c>
      <c r="H21" s="8">
        <f t="shared" si="4"/>
        <v>0</v>
      </c>
      <c r="I21" s="8">
        <f t="shared" si="4"/>
        <v>0</v>
      </c>
      <c r="J21" s="8">
        <f t="shared" si="4"/>
        <v>42330713</v>
      </c>
      <c r="K21" s="8">
        <f t="shared" si="4"/>
        <v>32720000</v>
      </c>
      <c r="L21" s="8">
        <f t="shared" si="4"/>
        <v>14583091</v>
      </c>
      <c r="M21" s="8">
        <f t="shared" si="4"/>
        <v>0</v>
      </c>
      <c r="N21" s="8">
        <f t="shared" si="4"/>
        <v>57507438</v>
      </c>
      <c r="O21" s="8">
        <f t="shared" si="4"/>
        <v>0</v>
      </c>
      <c r="P21" s="8">
        <f t="shared" si="4"/>
        <v>0</v>
      </c>
      <c r="Q21" s="8">
        <f t="shared" si="4"/>
        <v>34500000</v>
      </c>
      <c r="R21" s="8">
        <f t="shared" si="4"/>
        <v>2774680</v>
      </c>
      <c r="S21" s="8">
        <f t="shared" si="4"/>
        <v>0</v>
      </c>
      <c r="T21" s="21">
        <f t="shared" si="4"/>
        <v>0</v>
      </c>
      <c r="U21" s="21">
        <v>196899480</v>
      </c>
      <c r="V21" s="21">
        <f t="shared" si="1"/>
        <v>483584036</v>
      </c>
    </row>
    <row r="22" spans="1:22" x14ac:dyDescent="0.25">
      <c r="A22" s="18" t="s">
        <v>32</v>
      </c>
      <c r="B22" s="3">
        <v>2557741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4"/>
      <c r="U22" s="4"/>
      <c r="V22" s="4">
        <f t="shared" si="1"/>
        <v>2557741</v>
      </c>
    </row>
    <row r="23" spans="1:22" ht="33.75" x14ac:dyDescent="0.25">
      <c r="A23" s="18" t="s">
        <v>8</v>
      </c>
      <c r="B23" s="3">
        <v>70965615</v>
      </c>
      <c r="C23" s="3"/>
      <c r="D23" s="3"/>
      <c r="E23" s="3">
        <v>900000</v>
      </c>
      <c r="F23" s="3"/>
      <c r="G23" s="3"/>
      <c r="H23" s="3"/>
      <c r="I23" s="3"/>
      <c r="J23" s="3">
        <v>38688713</v>
      </c>
      <c r="K23" s="3">
        <v>30720000</v>
      </c>
      <c r="L23" s="3">
        <v>922264</v>
      </c>
      <c r="M23" s="3"/>
      <c r="N23" s="3">
        <v>27507438</v>
      </c>
      <c r="O23" s="3"/>
      <c r="P23" s="3"/>
      <c r="Q23" s="3">
        <v>34500000</v>
      </c>
      <c r="R23" s="3">
        <v>2774680</v>
      </c>
      <c r="S23" s="3"/>
      <c r="T23" s="4"/>
      <c r="U23" s="4">
        <v>91357574</v>
      </c>
      <c r="V23" s="4">
        <f t="shared" si="1"/>
        <v>298336284</v>
      </c>
    </row>
    <row r="24" spans="1:22" ht="56.25" x14ac:dyDescent="0.25">
      <c r="A24" s="18" t="s">
        <v>9</v>
      </c>
      <c r="B24" s="3"/>
      <c r="C24" s="3"/>
      <c r="D24" s="3"/>
      <c r="E24" s="3"/>
      <c r="F24" s="3"/>
      <c r="G24" s="3"/>
      <c r="H24" s="3"/>
      <c r="I24" s="3"/>
      <c r="J24" s="3">
        <v>2139388</v>
      </c>
      <c r="K24" s="3">
        <v>2000000</v>
      </c>
      <c r="L24" s="3">
        <v>3377023</v>
      </c>
      <c r="M24" s="3"/>
      <c r="N24" s="3">
        <v>2000000</v>
      </c>
      <c r="O24" s="3"/>
      <c r="P24" s="3"/>
      <c r="Q24" s="3"/>
      <c r="R24" s="3"/>
      <c r="S24" s="3"/>
      <c r="T24" s="4"/>
      <c r="U24" s="4">
        <v>63269119</v>
      </c>
      <c r="V24" s="4">
        <f t="shared" si="1"/>
        <v>72785530</v>
      </c>
    </row>
    <row r="25" spans="1:22" ht="22.5" x14ac:dyDescent="0.25">
      <c r="A25" s="18" t="s">
        <v>11</v>
      </c>
      <c r="B25" s="3">
        <v>27845278</v>
      </c>
      <c r="C25" s="3"/>
      <c r="D25" s="3"/>
      <c r="E25" s="3"/>
      <c r="F25" s="3"/>
      <c r="G25" s="3"/>
      <c r="H25" s="3"/>
      <c r="I25" s="3"/>
      <c r="J25" s="3">
        <v>1502612</v>
      </c>
      <c r="K25" s="3"/>
      <c r="L25" s="3">
        <v>10283804</v>
      </c>
      <c r="M25" s="3"/>
      <c r="N25" s="3">
        <v>28000000</v>
      </c>
      <c r="O25" s="3"/>
      <c r="P25" s="3"/>
      <c r="Q25" s="3"/>
      <c r="R25" s="3"/>
      <c r="S25" s="3"/>
      <c r="T25" s="4"/>
      <c r="U25" s="4">
        <v>42272787</v>
      </c>
      <c r="V25" s="4">
        <f t="shared" si="1"/>
        <v>109904481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workbookViewId="0"/>
  </sheetViews>
  <sheetFormatPr baseColWidth="10" defaultRowHeight="15" x14ac:dyDescent="0.25"/>
  <cols>
    <col min="1" max="1" width="74.5703125" customWidth="1"/>
    <col min="22" max="22" width="15" customWidth="1"/>
  </cols>
  <sheetData>
    <row r="1" spans="1:23" x14ac:dyDescent="0.25">
      <c r="A1" s="1" t="s">
        <v>74</v>
      </c>
    </row>
    <row r="3" spans="1:23" x14ac:dyDescent="0.25">
      <c r="A3" s="10" t="s">
        <v>41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3" s="6" customFormat="1" ht="22.5" x14ac:dyDescent="0.25">
      <c r="A4" s="29"/>
      <c r="B4" s="30" t="s">
        <v>52</v>
      </c>
      <c r="C4" s="30" t="s">
        <v>53</v>
      </c>
      <c r="D4" s="30" t="s">
        <v>54</v>
      </c>
      <c r="E4" s="30" t="s">
        <v>55</v>
      </c>
      <c r="F4" s="30" t="s">
        <v>56</v>
      </c>
      <c r="G4" s="30" t="s">
        <v>57</v>
      </c>
      <c r="H4" s="30" t="s">
        <v>58</v>
      </c>
      <c r="I4" s="30" t="s">
        <v>59</v>
      </c>
      <c r="J4" s="30" t="s">
        <v>60</v>
      </c>
      <c r="K4" s="30" t="s">
        <v>61</v>
      </c>
      <c r="L4" s="30" t="s">
        <v>62</v>
      </c>
      <c r="M4" s="30" t="s">
        <v>63</v>
      </c>
      <c r="N4" s="30" t="s">
        <v>64</v>
      </c>
      <c r="O4" s="30" t="s">
        <v>65</v>
      </c>
      <c r="P4" s="30" t="s">
        <v>66</v>
      </c>
      <c r="Q4" s="30" t="s">
        <v>67</v>
      </c>
      <c r="R4" s="30" t="s">
        <v>68</v>
      </c>
      <c r="S4" s="30" t="s">
        <v>69</v>
      </c>
      <c r="T4" s="30" t="s">
        <v>70</v>
      </c>
      <c r="U4" s="30" t="s">
        <v>72</v>
      </c>
      <c r="V4" s="31" t="s">
        <v>40</v>
      </c>
    </row>
    <row r="5" spans="1:23" x14ac:dyDescent="0.25">
      <c r="A5" s="32" t="s">
        <v>51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12"/>
    </row>
    <row r="6" spans="1:23" x14ac:dyDescent="0.25">
      <c r="A6" s="35" t="s">
        <v>45</v>
      </c>
      <c r="B6" s="33">
        <v>2255052.0499999998</v>
      </c>
      <c r="C6" s="33">
        <v>91322.19</v>
      </c>
      <c r="D6" s="33">
        <v>11870.53</v>
      </c>
      <c r="E6" s="33">
        <v>15678.84</v>
      </c>
      <c r="F6" s="33"/>
      <c r="G6" s="33">
        <v>29049</v>
      </c>
      <c r="H6" s="33">
        <v>10974.29</v>
      </c>
      <c r="I6" s="33">
        <v>2103</v>
      </c>
      <c r="J6" s="33">
        <v>156184.20000000001</v>
      </c>
      <c r="K6" s="33">
        <v>130384</v>
      </c>
      <c r="L6" s="33">
        <v>47264</v>
      </c>
      <c r="M6" s="33">
        <v>63006.090000000004</v>
      </c>
      <c r="N6" s="33">
        <v>63754.8</v>
      </c>
      <c r="O6" s="33">
        <v>12860.52</v>
      </c>
      <c r="P6" s="33">
        <v>26.56</v>
      </c>
      <c r="Q6" s="33">
        <v>8164</v>
      </c>
      <c r="R6" s="33">
        <v>4326.4900000000007</v>
      </c>
      <c r="S6" s="33">
        <v>4529.72</v>
      </c>
      <c r="T6" s="33">
        <v>800</v>
      </c>
      <c r="U6" s="33">
        <v>4086431.8118667603</v>
      </c>
      <c r="V6" s="34">
        <f>SUM(B6:U6)</f>
        <v>6993782.0918667596</v>
      </c>
      <c r="W6" s="11"/>
    </row>
    <row r="7" spans="1:23" s="6" customFormat="1" x14ac:dyDescent="0.25">
      <c r="A7" s="36" t="s">
        <v>37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8"/>
      <c r="W7" s="13"/>
    </row>
    <row r="8" spans="1:23" x14ac:dyDescent="0.25">
      <c r="A8" s="35" t="s">
        <v>42</v>
      </c>
      <c r="B8" s="33">
        <v>547.30999999999995</v>
      </c>
      <c r="C8" s="33">
        <v>45.9</v>
      </c>
      <c r="D8" s="33">
        <v>19.88</v>
      </c>
      <c r="E8" s="33">
        <v>16.5</v>
      </c>
      <c r="F8" s="33"/>
      <c r="G8" s="33">
        <v>48.2</v>
      </c>
      <c r="H8" s="33">
        <v>1.5</v>
      </c>
      <c r="I8" s="33"/>
      <c r="J8" s="33">
        <v>63</v>
      </c>
      <c r="K8" s="33">
        <v>122.5</v>
      </c>
      <c r="L8" s="33">
        <v>101</v>
      </c>
      <c r="M8" s="33">
        <v>100.49000000000001</v>
      </c>
      <c r="N8" s="33">
        <v>176</v>
      </c>
      <c r="O8" s="33">
        <v>17.79</v>
      </c>
      <c r="P8" s="33"/>
      <c r="Q8" s="33">
        <v>6.81</v>
      </c>
      <c r="R8" s="33">
        <v>1.21</v>
      </c>
      <c r="S8" s="33">
        <v>23.7</v>
      </c>
      <c r="T8" s="33"/>
      <c r="U8" s="33">
        <v>141.69921669363976</v>
      </c>
      <c r="V8" s="34">
        <f>SUM(B8:U8)</f>
        <v>1433.4892166936397</v>
      </c>
      <c r="W8" s="11"/>
    </row>
    <row r="9" spans="1:23" ht="15.75" customHeight="1" x14ac:dyDescent="0.25">
      <c r="A9" s="35" t="s">
        <v>47</v>
      </c>
      <c r="B9" s="33"/>
      <c r="C9" s="33"/>
      <c r="D9" s="33"/>
      <c r="E9" s="33"/>
      <c r="F9" s="33"/>
      <c r="G9" s="33"/>
      <c r="H9" s="33"/>
      <c r="I9" s="33"/>
      <c r="J9" s="33">
        <v>20.6</v>
      </c>
      <c r="K9" s="33">
        <v>68.2</v>
      </c>
      <c r="L9" s="33"/>
      <c r="M9" s="33"/>
      <c r="N9" s="33"/>
      <c r="O9" s="33"/>
      <c r="P9" s="33"/>
      <c r="Q9" s="33"/>
      <c r="R9" s="33"/>
      <c r="S9" s="33"/>
      <c r="T9" s="33"/>
      <c r="U9" s="33">
        <v>353.55704344809055</v>
      </c>
      <c r="V9" s="34">
        <f>SUM(B9:U9)</f>
        <v>442.35704344809056</v>
      </c>
      <c r="W9" s="11"/>
    </row>
    <row r="10" spans="1:23" s="6" customFormat="1" x14ac:dyDescent="0.25">
      <c r="A10" s="36" t="s">
        <v>38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8"/>
      <c r="W10" s="13"/>
    </row>
    <row r="11" spans="1:23" x14ac:dyDescent="0.25">
      <c r="A11" s="35" t="s">
        <v>43</v>
      </c>
      <c r="B11" s="33">
        <v>40824</v>
      </c>
      <c r="C11" s="33">
        <v>1000</v>
      </c>
      <c r="D11" s="33"/>
      <c r="E11" s="33"/>
      <c r="F11" s="33"/>
      <c r="G11" s="33"/>
      <c r="H11" s="33"/>
      <c r="I11" s="33">
        <v>630</v>
      </c>
      <c r="J11" s="33"/>
      <c r="K11" s="33"/>
      <c r="L11" s="33">
        <v>6171</v>
      </c>
      <c r="M11" s="33">
        <v>2125</v>
      </c>
      <c r="N11" s="33">
        <v>1125</v>
      </c>
      <c r="O11" s="33"/>
      <c r="P11" s="33">
        <v>302</v>
      </c>
      <c r="Q11" s="33"/>
      <c r="R11" s="33"/>
      <c r="S11" s="33"/>
      <c r="T11" s="33">
        <v>1600</v>
      </c>
      <c r="U11" s="33">
        <v>33312.000785827637</v>
      </c>
      <c r="V11" s="34">
        <f>SUM(B11:U11)</f>
        <v>87089.000785827637</v>
      </c>
      <c r="W11" s="11"/>
    </row>
    <row r="12" spans="1:23" s="6" customFormat="1" x14ac:dyDescent="0.25">
      <c r="A12" s="44" t="s">
        <v>44</v>
      </c>
      <c r="B12" s="39">
        <v>287230855.29000002</v>
      </c>
      <c r="C12" s="39">
        <v>3805834</v>
      </c>
      <c r="D12" s="39">
        <v>20068634.75</v>
      </c>
      <c r="E12" s="39">
        <v>13551477</v>
      </c>
      <c r="F12" s="39"/>
      <c r="G12" s="39">
        <v>3704188</v>
      </c>
      <c r="H12" s="39">
        <v>47200000</v>
      </c>
      <c r="I12" s="39"/>
      <c r="J12" s="39">
        <v>93210000</v>
      </c>
      <c r="K12" s="39">
        <v>106359945</v>
      </c>
      <c r="L12" s="39">
        <v>570000</v>
      </c>
      <c r="M12" s="39">
        <v>1000000</v>
      </c>
      <c r="N12" s="39">
        <v>557784884</v>
      </c>
      <c r="O12" s="39">
        <v>16610516</v>
      </c>
      <c r="P12" s="39">
        <v>166000</v>
      </c>
      <c r="Q12" s="39">
        <v>62320000</v>
      </c>
      <c r="R12" s="39">
        <v>730966</v>
      </c>
      <c r="S12" s="39"/>
      <c r="T12" s="39"/>
      <c r="U12" s="39">
        <v>635232021.25</v>
      </c>
      <c r="V12" s="40">
        <f>SUM(B12:U12)</f>
        <v>1849545321.29</v>
      </c>
      <c r="W12" s="13"/>
    </row>
    <row r="13" spans="1:23" x14ac:dyDescent="0.25">
      <c r="A13" s="35" t="s">
        <v>46</v>
      </c>
      <c r="B13" s="33">
        <v>673.45</v>
      </c>
      <c r="C13" s="33"/>
      <c r="D13" s="33">
        <v>8.85</v>
      </c>
      <c r="E13" s="33">
        <v>1.8699999999999999</v>
      </c>
      <c r="F13" s="33">
        <v>0.23</v>
      </c>
      <c r="G13" s="33">
        <v>4.74</v>
      </c>
      <c r="H13" s="33">
        <v>135.1</v>
      </c>
      <c r="I13" s="33">
        <v>2000</v>
      </c>
      <c r="J13" s="33">
        <v>2.4300000000000002</v>
      </c>
      <c r="K13" s="33">
        <v>38</v>
      </c>
      <c r="L13" s="33">
        <v>45</v>
      </c>
      <c r="M13" s="33">
        <v>9.64</v>
      </c>
      <c r="N13" s="33">
        <v>19.100000000000001</v>
      </c>
      <c r="O13" s="33">
        <v>1</v>
      </c>
      <c r="P13" s="33">
        <v>1.74</v>
      </c>
      <c r="Q13" s="33"/>
      <c r="R13" s="33"/>
      <c r="S13" s="33">
        <v>165.3</v>
      </c>
      <c r="T13" s="33"/>
      <c r="U13" s="33">
        <v>662.94197179749608</v>
      </c>
      <c r="V13" s="34">
        <f>SUM(B13:U13)</f>
        <v>3769.3919717974959</v>
      </c>
      <c r="W13" s="11"/>
    </row>
    <row r="14" spans="1:23" s="6" customFormat="1" x14ac:dyDescent="0.25">
      <c r="A14" s="36" t="s">
        <v>39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8"/>
      <c r="W14" s="13"/>
    </row>
    <row r="15" spans="1:23" ht="16.5" customHeight="1" x14ac:dyDescent="0.25">
      <c r="A15" s="35" t="s">
        <v>48</v>
      </c>
      <c r="B15" s="33">
        <v>109.5</v>
      </c>
      <c r="C15" s="33"/>
      <c r="D15" s="33"/>
      <c r="E15" s="33"/>
      <c r="F15" s="33"/>
      <c r="G15" s="33"/>
      <c r="H15" s="33"/>
      <c r="I15" s="33"/>
      <c r="J15" s="33"/>
      <c r="K15" s="33"/>
      <c r="L15" s="33">
        <v>117</v>
      </c>
      <c r="M15" s="33"/>
      <c r="N15" s="33">
        <v>106.5</v>
      </c>
      <c r="O15" s="33"/>
      <c r="P15" s="33"/>
      <c r="Q15" s="33">
        <v>11</v>
      </c>
      <c r="R15" s="33">
        <v>3.2</v>
      </c>
      <c r="S15" s="33"/>
      <c r="T15" s="33"/>
      <c r="U15" s="33">
        <v>37.004551716148853</v>
      </c>
      <c r="V15" s="34">
        <f>SUM(B15:U15)</f>
        <v>384.20455171614884</v>
      </c>
      <c r="W15" s="11"/>
    </row>
    <row r="16" spans="1:23" x14ac:dyDescent="0.25">
      <c r="A16" s="35" t="s">
        <v>49</v>
      </c>
      <c r="B16" s="33">
        <v>2041</v>
      </c>
      <c r="C16" s="33"/>
      <c r="D16" s="33"/>
      <c r="E16" s="33"/>
      <c r="F16" s="33"/>
      <c r="G16" s="33"/>
      <c r="H16" s="33"/>
      <c r="I16" s="33"/>
      <c r="J16" s="33">
        <v>405</v>
      </c>
      <c r="K16" s="33"/>
      <c r="L16" s="33">
        <v>25</v>
      </c>
      <c r="M16" s="33"/>
      <c r="N16" s="33"/>
      <c r="O16" s="33"/>
      <c r="P16" s="33"/>
      <c r="Q16" s="33">
        <v>197</v>
      </c>
      <c r="R16" s="33"/>
      <c r="S16" s="33"/>
      <c r="T16" s="33"/>
      <c r="U16" s="33">
        <v>188.38681453466415</v>
      </c>
      <c r="V16" s="34">
        <f>SUM(B16:U16)</f>
        <v>2856.3868145346642</v>
      </c>
      <c r="W16" s="11"/>
    </row>
    <row r="17" spans="1:23" x14ac:dyDescent="0.25">
      <c r="A17" s="41" t="s">
        <v>50</v>
      </c>
      <c r="B17" s="42">
        <v>575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>
        <v>656</v>
      </c>
      <c r="R17" s="42"/>
      <c r="S17" s="42"/>
      <c r="T17" s="42"/>
      <c r="U17" s="42">
        <v>2133.9292063713074</v>
      </c>
      <c r="V17" s="43">
        <f>SUM(B17:U17)</f>
        <v>3364.9292063713074</v>
      </c>
      <c r="W17" s="11"/>
    </row>
    <row r="19" spans="1:23" x14ac:dyDescent="0.25">
      <c r="A19" s="45" t="s">
        <v>75</v>
      </c>
    </row>
  </sheetData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ProgFin-POReg y POCS</vt:lpstr>
      <vt:lpstr>IndProd-POReg y POCS</vt:lpstr>
    </vt:vector>
  </TitlesOfParts>
  <Company>IGAE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Carpio Mínguez, Pilar</dc:creator>
  <cp:lastModifiedBy>Virginia Vivanco Cohn</cp:lastModifiedBy>
  <cp:lastPrinted>2016-07-12T08:38:32Z</cp:lastPrinted>
  <dcterms:created xsi:type="dcterms:W3CDTF">2016-06-27T11:34:51Z</dcterms:created>
  <dcterms:modified xsi:type="dcterms:W3CDTF">2016-07-13T10:14:03Z</dcterms:modified>
</cp:coreProperties>
</file>